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VT\VT 2022\047\1 výzva\"/>
    </mc:Choice>
  </mc:AlternateContent>
  <xr:revisionPtr revIDLastSave="0" documentId="13_ncr:1_{0C85392C-9FBF-4F92-AA56-56C9F669EF81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7" i="1" l="1"/>
  <c r="P7" i="1"/>
  <c r="R11" i="1" l="1"/>
  <c r="T7" i="1"/>
  <c r="Q11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<sst xmlns="http://schemas.openxmlformats.org/spreadsheetml/2006/main" count="42" uniqueCount="41">
  <si>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</si>
  <si>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</si>
  <si>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</si>
  <si>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</si>
  <si>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</si>
  <si>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</si>
  <si>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</si>
  <si>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</si>
  <si>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</si>
  <si>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</si>
  <si>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</si>
  <si>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</si>
  <si>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</si>
  <si>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</si>
  <si>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</si>
  <si>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</si>
  <si>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</si>
  <si>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</si>
  <si>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</si>
  <si>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</si>
  <si>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</si>
  <si>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</si>
  <si>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</si>
  <si>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</si>
  <si>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</si>
  <si>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</si>
  <si>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</si>
  <si>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</si>
  <si>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</si>
  <si>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</si>
  <si>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</si>
  <si>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047 - 2022 </t>
  </si>
  <si>
    <t>do 11.7.2022</t>
  </si>
  <si>
    <t>PC stanice</t>
  </si>
  <si>
    <t>Samostatná faktura</t>
  </si>
  <si>
    <t>Název projektu: ERDF II projekt Západočeské univerzity v Plzni
Číslo projektu: CZ.02.2.67/0.0/0.0/18_057/0013247</t>
  </si>
  <si>
    <t>Termín dodání</t>
  </si>
  <si>
    <t>Bc. Václav Křepel,
Tel.: 725 816 890,
37763 5009</t>
  </si>
  <si>
    <t>Sedláčkova 38,
301 00 Plzeň,
Fakulta filozofická - Děkanát,
místnost SO 204</t>
  </si>
  <si>
    <t>Požadovaná záruční lhůta na celou sestavu (PC + monitor) je minimálně 5 let poskytovaná výrobcem. 
Forma servisu na celou sestavu je požadována do jednoho pracovního dne u zákazníka (5Y NBD on-site).</t>
  </si>
  <si>
    <r>
      <rPr>
        <b/>
        <sz val="11"/>
        <color theme="1"/>
        <rFont val="Calibri"/>
        <family val="2"/>
        <charset val="238"/>
        <scheme val="minor"/>
      </rPr>
      <t>PC sestava skříň MT + 22" monitor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Stolní počítač</t>
    </r>
    <r>
      <rPr>
        <sz val="11"/>
        <color theme="1"/>
        <rFont val="Calibri"/>
        <family val="2"/>
        <charset val="238"/>
        <scheme val="minor"/>
      </rPr>
      <t xml:space="preserve"> v provedení MiniTower
Procesor: min. 12ti jádrový dosahuje min. 31 670 bodů v PassMark, podpora virtualizace, automatické přetaktování, TDP max. 65W.
Zdroj: min. 500W.
RAM: min. 16GB (2x8) min. 3200 MHz frekvence paměti.
Paměťové sloty: min. 2 (1 volný).
Úložiště: min. 256GB, druh SSD.
OS: Windows 11 PRO s Downgrade na Windows 10 - OS Windows požadujeme z důvodu kompatibility s interními aplikacemi ZČU (Stag, Magion,...).
Podpora ovladačů pro Windows 10 PRO 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Skříň nesmí být plombovaná a musí umožňovat beznástrojové otevření. 
CZ klávesnice s integrovanou čtečkou kontaktních čipových karet od stejného výrobce jako stolní počítač.
Portová výbava:
min. 3x port USB 3.2 (1. generace)
min. 2x port USB 3.2 (2. generace)
min. 1x port USB 3.2 Type-C Gen 2x2
min. 2x port USB 2.0 s funkcí Smart Power-On
min. 1x port USB 2.0 s technologií PowerShare
min. 3x DisplayPort 1.4 
min. 1x přepínací port pro linkový zvukový vstup a výstup
min. 1x univerzální zvukový konektor
min. 1x ethernetový port RJ-45
min. 2x digitální grafický výstup DVI nebo displayport. 
min. 1x PCIe slot pro rozšíření o dedikovanou grafickou kartu
Integrovaná grafická karta s výkonem min. 2 600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Velikost úhlopříčky 22", rozlišení Full HD (1920x1080).
Rozhraní VGA a displayport nebo HDMI min. 1.4.
Jas min. 250 cd/m2.
Typ panelu IPS. 
Poměr stran 16:9.
Displayport nebo HDMI kabel musí byt součástí dodávky. 
</t>
    </r>
    <r>
      <rPr>
        <b/>
        <sz val="11"/>
        <color theme="1"/>
        <rFont val="Calibri"/>
        <family val="2"/>
        <charset val="238"/>
        <scheme val="minor"/>
      </rPr>
      <t xml:space="preserve">Záruční doba na celou sestavu PC a monitoru: </t>
    </r>
    <r>
      <rPr>
        <sz val="11"/>
        <color theme="1"/>
        <rFont val="Calibri"/>
        <family val="2"/>
        <charset val="238"/>
        <scheme val="minor"/>
      </rPr>
      <t xml:space="preserve">
Požadovaná záruční lhůta na celou sestavu (PC + monitor) je minimálně 5 let poskytovaná výrobcem. 
Forma servisu na celou sestavu je požadována do jednoho pracovního dne u zákazníka (5Y NBD on-site).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</si>
</sst>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30" zoomScaleNormal="30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61.28515625" style="5" customWidth="1"/>
    <col min="12" max="12" width="52" style="5" customWidth="1"/>
    <col min="13" max="13" width="21.5703125" style="5" customWidth="1"/>
    <col min="14" max="14" width="33.42578125" style="4" customWidth="1"/>
    <col min="15" max="15" width="27.42578125" style="4" customWidth="1"/>
    <col min="16" max="16" width="24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2.285156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50" t="s">
        <v>31</v>
      </c>
      <c r="C1" s="51"/>
      <c r="D1" s="5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52" t="s">
        <v>2</v>
      </c>
      <c r="H5" s="5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39" t="s">
        <v>36</v>
      </c>
      <c r="P6" s="41" t="s">
        <v>20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21</v>
      </c>
      <c r="V6" s="41" t="s">
        <v>22</v>
      </c>
    </row>
    <row r="7" spans="1:22" ht="408.75" customHeight="1" thickTop="1" x14ac:dyDescent="0.25">
      <c r="A7" s="20"/>
      <c r="B7" s="62">
        <v>1</v>
      </c>
      <c r="C7" s="64" t="s">
        <v>33</v>
      </c>
      <c r="D7" s="66">
        <v>45</v>
      </c>
      <c r="E7" s="68" t="s">
        <v>24</v>
      </c>
      <c r="F7" s="69" t="s">
        <v>40</v>
      </c>
      <c r="G7" s="92"/>
      <c r="H7" s="92"/>
      <c r="I7" s="54" t="s">
        <v>34</v>
      </c>
      <c r="J7" s="56" t="s">
        <v>29</v>
      </c>
      <c r="K7" s="54" t="s">
        <v>35</v>
      </c>
      <c r="L7" s="80" t="s">
        <v>39</v>
      </c>
      <c r="M7" s="58" t="s">
        <v>37</v>
      </c>
      <c r="N7" s="58" t="s">
        <v>38</v>
      </c>
      <c r="O7" s="60" t="s">
        <v>32</v>
      </c>
      <c r="P7" s="84">
        <f>D7*Q7</f>
        <v>1237275</v>
      </c>
      <c r="Q7" s="86">
        <v>27495</v>
      </c>
      <c r="R7" s="94"/>
      <c r="S7" s="88">
        <f>D7*R7</f>
        <v>0</v>
      </c>
      <c r="T7" s="90" t="str">
        <f t="shared" ref="T7" si="0">IF(ISNUMBER(R7), IF(R7&gt;Q7,"NEVYHOVUJE","VYHOVUJE")," ")</f>
        <v xml:space="preserve"> </v>
      </c>
      <c r="U7" s="68"/>
      <c r="V7" s="82" t="s">
        <v>11</v>
      </c>
    </row>
    <row r="8" spans="1:22" ht="276" customHeight="1" thickBot="1" x14ac:dyDescent="0.3">
      <c r="A8" s="20"/>
      <c r="B8" s="63"/>
      <c r="C8" s="65"/>
      <c r="D8" s="67"/>
      <c r="E8" s="55"/>
      <c r="F8" s="70"/>
      <c r="G8" s="93"/>
      <c r="H8" s="93"/>
      <c r="I8" s="55"/>
      <c r="J8" s="57"/>
      <c r="K8" s="55"/>
      <c r="L8" s="81"/>
      <c r="M8" s="59"/>
      <c r="N8" s="59"/>
      <c r="O8" s="61"/>
      <c r="P8" s="85"/>
      <c r="Q8" s="87"/>
      <c r="R8" s="95"/>
      <c r="S8" s="89"/>
      <c r="T8" s="91"/>
      <c r="U8" s="55"/>
      <c r="V8" s="83"/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78" t="s">
        <v>28</v>
      </c>
      <c r="C10" s="78"/>
      <c r="D10" s="78"/>
      <c r="E10" s="78"/>
      <c r="F10" s="78"/>
      <c r="G10" s="78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75" t="s">
        <v>10</v>
      </c>
      <c r="S10" s="76"/>
      <c r="T10" s="77"/>
      <c r="U10" s="24"/>
      <c r="V10" s="25"/>
    </row>
    <row r="11" spans="1:22" ht="50.45" customHeight="1" thickTop="1" thickBot="1" x14ac:dyDescent="0.3">
      <c r="B11" s="79" t="s">
        <v>26</v>
      </c>
      <c r="C11" s="79"/>
      <c r="D11" s="79"/>
      <c r="E11" s="79"/>
      <c r="F11" s="79"/>
      <c r="G11" s="79"/>
      <c r="H11" s="79"/>
      <c r="I11" s="26"/>
      <c r="L11" s="9"/>
      <c r="M11" s="9"/>
      <c r="N11" s="9"/>
      <c r="O11" s="27"/>
      <c r="P11" s="27"/>
      <c r="Q11" s="28">
        <f>SUM(P7:P8)</f>
        <v>1237275</v>
      </c>
      <c r="R11" s="72">
        <f>SUM(S7:S8)</f>
        <v>0</v>
      </c>
      <c r="S11" s="73"/>
      <c r="T11" s="74"/>
    </row>
    <row r="12" spans="1:22" ht="15.75" thickTop="1" x14ac:dyDescent="0.25">
      <c r="B12" s="71" t="s">
        <v>27</v>
      </c>
      <c r="C12" s="71"/>
      <c r="D12" s="71"/>
      <c r="E12" s="71"/>
      <c r="F12" s="71"/>
      <c r="G12" s="71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9"/>
      <c r="H16" s="4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9"/>
      <c r="H97" s="4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IT6A9GzvMz8tjygmabPCkFjsGGwxWGHUwBLZ7hEvzA2w3+qDUtwjtm68kILlsXh9h+umCRmd+Ettwk+8+iN7Ig==" saltValue="qJJjyVn2NIZrxKZsJ7sYKQ==" spinCount="100000" sheet="1" objects="1" scenarios="1"/>
  <mergeCells count="28">
    <mergeCell ref="H7:H8"/>
    <mergeCell ref="K7:K8"/>
    <mergeCell ref="L7:L8"/>
    <mergeCell ref="U7:U8"/>
    <mergeCell ref="V7:V8"/>
    <mergeCell ref="P7:P8"/>
    <mergeCell ref="Q7:Q8"/>
    <mergeCell ref="R7:R8"/>
    <mergeCell ref="S7:S8"/>
    <mergeCell ref="T7:T8"/>
    <mergeCell ref="B12:G12"/>
    <mergeCell ref="R11:T11"/>
    <mergeCell ref="R10:T10"/>
    <mergeCell ref="B10:G10"/>
    <mergeCell ref="B11:H11"/>
    <mergeCell ref="B1:D1"/>
    <mergeCell ref="G5:H5"/>
    <mergeCell ref="I7:I8"/>
    <mergeCell ref="J7:J8"/>
    <mergeCell ref="M7:M8"/>
    <mergeCell ref="N7:N8"/>
    <mergeCell ref="O7:O8"/>
    <mergeCell ref="B7:B8"/>
    <mergeCell ref="C7:C8"/>
    <mergeCell ref="D7:D8"/>
    <mergeCell ref="E7:E8"/>
    <mergeCell ref="F7:F8"/>
    <mergeCell ref="G7:G8"/>
  </mergeCells>
  <conditionalFormatting sqref="D7 B7">
    <cfRule type="containsBlanks" dxfId="7" priority="56">
      <formula>LEN(TRIM(B7))=0</formula>
    </cfRule>
  </conditionalFormatting>
  <conditionalFormatting sqref="B7">
    <cfRule type="cellIs" dxfId="6" priority="53" operator="greaterThanOrEqual">
      <formula>1</formula>
    </cfRule>
  </conditionalFormatting>
  <conditionalFormatting sqref="T7">
    <cfRule type="cellIs" dxfId="5" priority="40" operator="equal">
      <formula>"VYHOVUJE"</formula>
    </cfRule>
  </conditionalFormatting>
  <conditionalFormatting sqref="T7">
    <cfRule type="cellIs" dxfId="4" priority="39" operator="equal">
      <formula>"NEVYHOVUJE"</formula>
    </cfRule>
  </conditionalFormatting>
  <conditionalFormatting sqref="G7:H7 R7">
    <cfRule type="containsBlanks" dxfId="3" priority="33">
      <formula>LEN(TRIM(G7))=0</formula>
    </cfRule>
  </conditionalFormatting>
  <conditionalFormatting sqref="G7:H7 R7">
    <cfRule type="notContainsBlanks" dxfId="2" priority="31">
      <formula>LEN(TRIM(G7))&gt;0</formula>
    </cfRule>
  </conditionalFormatting>
  <conditionalFormatting sqref="G7:H7 R7">
    <cfRule type="notContainsBlanks" dxfId="1" priority="30">
      <formula>LEN(TRIM(G7))&gt;0</formula>
    </cfRule>
  </conditionalFormatting>
  <conditionalFormatting sqref="G7:H7">
    <cfRule type="notContainsBlanks" dxfId="0" priority="29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2022-05-13T10:56:55Z</dcterms:modified>
</cp:coreProperties>
</file>